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0050" activeTab="0"/>
  </bookViews>
  <sheets>
    <sheet name="materiale vario per oculistica " sheetId="1" r:id="rId1"/>
    <sheet name="soluzioni " sheetId="2" r:id="rId2"/>
    <sheet name="Foglio1" sheetId="3" r:id="rId3"/>
  </sheets>
  <definedNames>
    <definedName name="_xlnm.Print_Area" localSheetId="0">'materiale vario per oculistica '!$A$1:$G$113</definedName>
  </definedNames>
  <calcPr fullCalcOnLoad="1"/>
</workbook>
</file>

<file path=xl/sharedStrings.xml><?xml version="1.0" encoding="utf-8"?>
<sst xmlns="http://schemas.openxmlformats.org/spreadsheetml/2006/main" count="142" uniqueCount="142">
  <si>
    <t xml:space="preserve">                  </t>
  </si>
  <si>
    <t>Lotto</t>
  </si>
  <si>
    <t>voce</t>
  </si>
  <si>
    <t>prezzo unitario a base di gara</t>
  </si>
  <si>
    <t>quantità</t>
  </si>
  <si>
    <t>totale parziale</t>
  </si>
  <si>
    <t>totale</t>
  </si>
  <si>
    <t xml:space="preserve">cannule piatte per idrodissezione 25g per iniezione in c.a. con lunghezza di angolazione alla punta 10mm; </t>
  </si>
  <si>
    <t xml:space="preserve"> Ago sterile 30GA lungo 12,7mm </t>
  </si>
  <si>
    <t xml:space="preserve">lama crescent KNIFE angolata con bevel-up satinato </t>
  </si>
  <si>
    <t xml:space="preserve">Lama da taglio angolata 22,5 e/o 30° </t>
  </si>
  <si>
    <t xml:space="preserve">Lame da 20g per sclerotomia </t>
  </si>
  <si>
    <t xml:space="preserve">Lame triangolari a forma di lancia da 1.8, 2.0, 2.2, 2.4, 2.75, 3,0 bevel upp satinato </t>
  </si>
  <si>
    <t>Cuneo asimmetrico in silicone da 9mm</t>
  </si>
  <si>
    <t>Cuneo asimmetrico da 9mm</t>
  </si>
  <si>
    <t>Cuneo da 9mm biconvesso</t>
  </si>
  <si>
    <t>Cuneo asimmetrico in silicone da 11mm</t>
  </si>
  <si>
    <t>Cuneo asimmetrico da 12mm</t>
  </si>
  <si>
    <t>Cuneo da 12mm biconvesso</t>
  </si>
  <si>
    <t>Cuneo asimmetrico in silicone da 14mm</t>
  </si>
  <si>
    <t>Cuneo asimmetrico in silicone da 16mm</t>
  </si>
  <si>
    <t>Impianti meridionali in silicone da 4mm</t>
  </si>
  <si>
    <t>Impianti meridionali in silicone da 6,5mm</t>
  </si>
  <si>
    <t>Impianti meridionali in silicone da 12mm</t>
  </si>
  <si>
    <t>Manicotto in silicone 1,65* 30mm</t>
  </si>
  <si>
    <t>Spugna in silicone per piombaggio episclerale sezione ovale da 3mm per 5mm</t>
  </si>
  <si>
    <t>Binari in silicone per piombaggio scanalatura da 2 e 2,5mm simmetriche ed asimmetriche di varie misure</t>
  </si>
  <si>
    <t xml:space="preserve">Bande di silicone per cerchiaggio 2, e 2,5mm con manicotto </t>
  </si>
  <si>
    <t>Asciughini triangolari in cellulosa bianca che non lasciano filamenti (lint free), montati su bastoncino da 10 pezzi</t>
  </si>
  <si>
    <t>retrattori iridei flessibili monouso</t>
  </si>
  <si>
    <r>
      <t xml:space="preserve">Custom Pack sterili per interventi di cataratta
</t>
    </r>
    <r>
      <rPr>
        <sz val="11"/>
        <rFont val="Arial"/>
        <family val="2"/>
      </rPr>
      <t>Caratteristiche Tecniche della Composizione richiesta:</t>
    </r>
  </si>
  <si>
    <t>Cannula da camera anteriore da 25G o 27G ang.</t>
  </si>
  <si>
    <t>TRIPAN BLUE PER COLORAZIONE delle membrane vitreoretiniche in siringa preriempita 0,18%</t>
  </si>
  <si>
    <t>TRIPAN BLUE PER COLORAZIONE CAPSULA DEL CRISTALLINO CATARATTOSO in siringa preriempita 0,05%</t>
  </si>
  <si>
    <t xml:space="preserve">KIT PERFLUOROCARBONATO LIQUIDO, decaline, con Vial da 10 cc, siringa luer lock, ago di aspirazione da 18G e cannula da infusione da 21G </t>
  </si>
  <si>
    <t>OLIO DI SILICONE da 10cc viscosità 1000 CST</t>
  </si>
  <si>
    <t>OLIO DI SILICONE Pesante da 10cc viscosità 5000 CST</t>
  </si>
  <si>
    <t>TEST DI SCHIRMER</t>
  </si>
  <si>
    <t>OCCLUSORE PUNTINI LACRIMALI IN SILICONE E RELATIVA PINZA</t>
  </si>
  <si>
    <t>SET PER INTUBAZIONE VIE LACRIMALE</t>
  </si>
  <si>
    <t>FILTRI PER FLUIDI DA 0,20MM</t>
  </si>
  <si>
    <t>FILTRI PER ARIA INTRAOCULARE CON MICROPORI DA 0,22MM</t>
  </si>
  <si>
    <t>PENNE AL VIOLETTO DI GENZIANA A PUNTA FINE</t>
  </si>
  <si>
    <t>PUNCH CORNEALE MONOUSO tipo BARRON DIAMETRO 7,75 MM</t>
  </si>
  <si>
    <t>PUNCH CORNEALE MONOUSO tipo BARRON DIAMETRO 8,00 MM</t>
  </si>
  <si>
    <t>PUNCH CORNEALE MONOUSO tipo BARRON DIAMETRO 8,25 MM</t>
  </si>
  <si>
    <t>PUNCH CORNEALE MONOUSO tipo BARRON DIAMETRO 8,50 MM</t>
  </si>
  <si>
    <t>PUNCH CORNEALE MONOUSO tipo BARRON DIAMETRO 8,75 MM</t>
  </si>
  <si>
    <t>PUNCH CORNEALE MONOUSO tipo BARRON DIAMETRO 9,00 MM</t>
  </si>
  <si>
    <t>TRAPANO CORNEALE MONOUSO tipo BARRON DIAMETRO 7,50 MM</t>
  </si>
  <si>
    <t>TRAPANO CORNEALE MONOUSO tipo BARRON DIAMETRO 7,75 MM</t>
  </si>
  <si>
    <t>TRAPANO CORNEALE MONOUSO tipo BARRON DIAMETRO 8,00 MM</t>
  </si>
  <si>
    <t>TRAPANO CORNEALE MONOUSO tipo BARRON DIAMETRO 8,25 MM</t>
  </si>
  <si>
    <t>TRAPANO CORNEALE MONOUSO tipo BARRON DIAMETRO 8,50 MM</t>
  </si>
  <si>
    <t>TRAPANO CORNEALE MONOUSO tipo BARRON DIAMETRO 8,75 MM</t>
  </si>
  <si>
    <t>LAME PER PUNCH CORNEALE DI HANNA DIAMETRO 7,25 MM</t>
  </si>
  <si>
    <t>LAME PER PUNCH CORNEALE DI HANNA DIAMETRO 7,50 MM</t>
  </si>
  <si>
    <t>LAME PER PUNCH CORNEALE DI HANNA DIAMETRO 7,75 MM</t>
  </si>
  <si>
    <t>LAME PER PUNCH CORNEALE DI HANNA DIAMETRO 8,00 MM</t>
  </si>
  <si>
    <t>LAME PER PUNCH CORNEALE DI HANNA DIAMETRO 8,25 MM</t>
  </si>
  <si>
    <t>LAME PER trapano CORNEALE DI HANNA DIAMETRO 7,00 MM</t>
  </si>
  <si>
    <t>LAME PER trapano  CORNEALE DI HANNA DIAMETRO 7,25 MM</t>
  </si>
  <si>
    <t>LAME PER trapano CORNEALE DI HANNA DIAMETRO 7,50 MM</t>
  </si>
  <si>
    <t>LAME PER trapano CORNEALE DI HANNA DIAMETRO 7,75 MM</t>
  </si>
  <si>
    <t>LAME PER trapano CORNEALE DI HANNA DIAMETRO 8,00 MM</t>
  </si>
  <si>
    <t>Blefarostato leggero valve aperte da 14 mm per accesso temporale IN TITANIO</t>
  </si>
  <si>
    <t>forbice ad anelli,da 115 mm appena curve smusse/ acute</t>
  </si>
  <si>
    <t>forbice Vannas, rette, a punte smusse con lame da 5mm  IN TITANIO LUNGH. 97 mm</t>
  </si>
  <si>
    <t>Pinza congiuntivale IN TITANIO retta con 1x2 denti da 0.50 mm LUNG. TOT. 115 mm</t>
  </si>
  <si>
    <t>pinza tipo colibrì in titanio con 1x 2 denti da 0,2 mm e piano prendi filo lunghezza 83 mm</t>
  </si>
  <si>
    <t>Pinza tipo per capsuloressi in titanio angolata  da microincisione incrociata, per incisioni minori di 2 mm dorso curvo da 11mm graduato, apice acuto a 45° e manico ergonomico lunghezza totale120.5 mm</t>
  </si>
  <si>
    <t>Scatola sterilizzazione per almeno 10 ferri chirurgici misura 26,4cm x 16,2 cm x 2,4 cm e tappetino in silicone</t>
  </si>
  <si>
    <t>Chopper in titanio angolato con braccio da 10 mm, punta smussa, angolo di taglio &gt;= 45°</t>
  </si>
  <si>
    <t>Micropinza tipo McPherson angolata, con piani da 10 mm lunghezza complessiva 82mm</t>
  </si>
  <si>
    <t>Pinza serrafili tipo Bonn, retta in titanio, smussa con piano prendi fili da 5 mm o superiore per suture da 8/0 a 10/0</t>
  </si>
  <si>
    <t xml:space="preserve">Porta aghi per sutura corneale tipo Barraquer in titanio curvo, senza o con arresto per suture da 8/0 a 10/0lunghezza complessiva 136mm </t>
  </si>
  <si>
    <t>Punta per Back Flush 20 - 23 - 25-27gauge non protetta  (5xcalibro)</t>
  </si>
  <si>
    <t>Punta per Back Flush 20 - 23 - 25-27 gauge protetta (5xcalibro)</t>
  </si>
  <si>
    <t>back flush per aspirazione passiva manico in acciaio</t>
  </si>
  <si>
    <t>compasso a punta retta e/o curva graduate da 1mm a 15 mm</t>
  </si>
  <si>
    <t>Microforbice vitreale orizzontale da 23 gauge o 25 gauge in titanio</t>
  </si>
  <si>
    <t>pinza monouso da 23 o 25 o 27 gauge per peeling della membrana limitante interna attivabili e ruotabili per 360°, corpo manipolo in PVC terminale in acciaio o equivalente</t>
  </si>
  <si>
    <t xml:space="preserve">Idrossipropilmetacellulosa 2% in fl da 20gr </t>
  </si>
  <si>
    <t xml:space="preserve">Viscoelastico con 2 fiale in un unico blister </t>
  </si>
  <si>
    <r>
      <t>1. Fiala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concentrazione di ialuronato di sodio 10 mg/ml , estratto da creste di gallo o per fermentazione batterica, di peso molecolare compreso fra 3 e 4 milioni daltons, viscosita’ a shear rate 0 fra 100 e 200.000 cps, viscosita’ a shear rate 1000 150 cps, in siringhe da 0,50 ml o superiore</t>
    </r>
  </si>
  <si>
    <r>
      <t>2. Fiala concentrazione di ialuronato di sodio 3% e condroitina solfato al 4%, viscosita’ a shear rate 0 41.000 cps, viscosita’ a shear rate 1000 200 cps, in siringhe da 0,50 ml o superiore</t>
    </r>
    <r>
      <rPr>
        <sz val="8"/>
        <color indexed="8"/>
        <rFont val="Arial"/>
        <family val="2"/>
      </rPr>
      <t xml:space="preserve"> </t>
    </r>
  </si>
  <si>
    <t>Viscoelastico al 2% in acido ialuronico contenente mannitolo in siringa pre riempita 20 mg in busta sterile</t>
  </si>
  <si>
    <t>Viscoelastico con concentrazione di ialuronato di sodio 10mg per ml, estratto da creste di gallo o per fermentazione batterica, di peso molecolare compreso fra 3 e 4 milioni daltons, viscosità a shear rate o fra 100 e 200.000 cps, viscosità a shear rate 1000 150 cps, in siringhe da 0,85ml o superiore</t>
  </si>
  <si>
    <t>Viscoelastico con concentrazione di ialuronato di sodio 3% e condroitina sodio solfato al 4%, viscosita’ a shear rate 0 41.000 cps, viscosita’ a shear rate 1000 200 cps, in siringa da 0,75 ml o superiore.</t>
  </si>
  <si>
    <t>Viscoelastico con concentrazione di ialuronato di sodio 1,7% e condroitina sodio solfato al 4% viscosita’ a shear rate 35.000 a 40.000 cps circa di peso molecolare compreso tra 1.4 e 1.6 milioni di daltons in siringa da 1.0 ml e relativo ago cannula</t>
  </si>
  <si>
    <t>Soluzione salina bilanciata plus in flacone di vetro da 500 ml che abbia la seguente concentrazione:</t>
  </si>
  <si>
    <r>
      <t>Parte I (480 ml). Ciascun ml di Parte I contiene: 7,44 mg di sodio cloruro, 0,395 mg di potassio cloruro, 0,433 mg di sodio fosfato dibasico, 2,19 mg di sodio bicarbonato, acido cloridrico e/o sodio idrossido (per regolare il pH), acqua per iniettabili</t>
    </r>
    <r>
      <rPr>
        <sz val="10"/>
        <rFont val="Arial"/>
        <family val="0"/>
      </rPr>
      <t>.</t>
    </r>
  </si>
  <si>
    <t>Parte II (20 ml). Ciascun ml di Parte II contiene: 3,85 mg di calcio cloruro diidrato, 5 mg di magnesio cloruro esaidrato, 23 mg di destrosio, 4,6 mg di glutatione-disolfuro (glutatione ossidato), acqua per iniettabili.</t>
  </si>
  <si>
    <t>TOTALE</t>
  </si>
  <si>
    <t>CIG</t>
  </si>
  <si>
    <t>N° 2 Telo chirurgico in SMS dim 100x120 con sacca raccogli liquidi e membrana trasparente adesiva</t>
  </si>
  <si>
    <t>N° 10 garze 10 x 10 cm</t>
  </si>
  <si>
    <t>N° 8 Batuffoli di Garza</t>
  </si>
  <si>
    <t xml:space="preserve">N° 2 Siringa da 10 cc con luer lock </t>
  </si>
  <si>
    <t>N° 2 Siringa da 5cc con luer lock</t>
  </si>
  <si>
    <t>N° 2 Siringa di insulina da 1 cc con ago da 26 G</t>
  </si>
  <si>
    <t>N° 2 Micro Bisturi da 22,5° o 30°</t>
  </si>
  <si>
    <t xml:space="preserve">N° 2 Micro Bisturi angolato satinato tagliente su entrambe le superifici, con tacca di riferimento a 2mm per determinare la lunghezza del tunnel da 1.8 o 2.0 o 2.2 o 2.4 o 2.75 o 3.0mm </t>
  </si>
  <si>
    <t>N° 8 asciughini in cellulosa bianca</t>
  </si>
  <si>
    <t>N° 2 telo servitore dim 140x140</t>
  </si>
  <si>
    <t>N° 2 Cannula piatta da idrodisezione da 25 G o 27 G</t>
  </si>
  <si>
    <r>
      <t>Kit per SF6 puro con</t>
    </r>
    <r>
      <rPr>
        <sz val="11"/>
        <rFont val="Calibri"/>
        <family val="2"/>
      </rPr>
      <t xml:space="preserve"> </t>
    </r>
    <r>
      <rPr>
        <sz val="11"/>
        <rFont val="Arial"/>
        <family val="2"/>
      </rPr>
      <t>1 busta sigillata contenente la bomboletta da 50 ml e un filtro Millipore  0.22µ (Millex GV) dotato di adattatore per l’innesto alla bomboletta. L’esterno della  busta è sterilizzato ad ossido di etilene; siringa luer lock e rubinetto a 2/3 vie</t>
    </r>
  </si>
  <si>
    <r>
      <t>Kit per C3F8 puro</t>
    </r>
    <r>
      <rPr>
        <sz val="11"/>
        <rFont val="Calibri"/>
        <family val="2"/>
      </rPr>
      <t xml:space="preserve"> </t>
    </r>
    <r>
      <rPr>
        <sz val="11"/>
        <rFont val="Arial"/>
        <family val="2"/>
      </rPr>
      <t>con</t>
    </r>
    <r>
      <rPr>
        <sz val="11"/>
        <rFont val="Calibri"/>
        <family val="2"/>
      </rPr>
      <t xml:space="preserve"> </t>
    </r>
    <r>
      <rPr>
        <sz val="11"/>
        <rFont val="Arial"/>
        <family val="2"/>
      </rPr>
      <t>1 busta sigillata contenente la bomboletta da 50 ml e un filtro Millipore  0.22µ (Millex GV) dotato di adattatore per l’innesto alla bomboletta. L’esterno della  busta è sterilizzato ad ossido di etilene; siringa luer lock e rubinetto a 2 vie. pz 30</t>
    </r>
  </si>
  <si>
    <r>
      <t>Kit per C2F6 puro con</t>
    </r>
    <r>
      <rPr>
        <sz val="11"/>
        <rFont val="Calibri"/>
        <family val="2"/>
      </rPr>
      <t xml:space="preserve"> </t>
    </r>
    <r>
      <rPr>
        <sz val="11"/>
        <rFont val="Arial"/>
        <family val="2"/>
      </rPr>
      <t>1 busta sigillata contenente la bomboletta da 50 ml e un filtro Millipore  0.22µ (Millex GV) dotato di adattatore per l’innesto alla bomboletta. L’esterno della  busta è sterilizzato ad ossido di etilene; siringa luer lock e rubinetto a 2/3 vie</t>
    </r>
  </si>
  <si>
    <t xml:space="preserve">manipolo monovia per aspirazione/irrigazioe smontabile per la pulizia in titanio </t>
  </si>
  <si>
    <r>
      <t>punta irrigazione/aspirazione da 0.3 mm angolata a 45° per microincisione in titanio</t>
    </r>
    <r>
      <rPr>
        <b/>
        <sz val="10"/>
        <rFont val="Arial"/>
        <family val="2"/>
      </rPr>
      <t xml:space="preserve"> </t>
    </r>
  </si>
  <si>
    <t xml:space="preserve">spatola da 0.5 mm angolata a 45° lunghezza angolo 10 mm lunghezza totale 113.5 mm in titanio  </t>
  </si>
  <si>
    <r>
      <rPr>
        <b/>
        <sz val="11"/>
        <rFont val="Arial"/>
        <family val="2"/>
      </rPr>
      <t xml:space="preserve">Sutura sintetica non assorbilbile monofilamento in Nylon:                                          </t>
    </r>
    <r>
      <rPr>
        <sz val="11"/>
        <rFont val="Arial"/>
        <family val="2"/>
      </rPr>
      <t>Ago mm 6 doppio curvatura 3/8 punta spatola lung. Filo 30 cm nero calibro 10-0</t>
    </r>
  </si>
  <si>
    <r>
      <rPr>
        <b/>
        <sz val="11"/>
        <rFont val="Arial"/>
        <family val="2"/>
      </rPr>
      <t xml:space="preserve">Sutura sintetica assorbilbile intrecciata e rivestita in acido glicolico e acido lattico: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Ago mm 6 doppio curvatura 3/8 punta spatola lung. Filo 30 cm calibro 7-0</t>
    </r>
  </si>
  <si>
    <r>
      <rPr>
        <b/>
        <sz val="11"/>
        <rFont val="Arial"/>
        <family val="2"/>
      </rPr>
      <t xml:space="preserve">Sutura sintetica assorbilbile intrecciata e rivestita in acido glicolico e acido lattico: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Ago mm 6 doppio curvatura 1/4 punta spatola lung. Filo 45 cm calibro 6-0</t>
    </r>
  </si>
  <si>
    <r>
      <rPr>
        <b/>
        <sz val="11"/>
        <rFont val="Arial"/>
        <family val="2"/>
      </rPr>
      <t xml:space="preserve">Sutura sintetica assorbilbile intrecciata e rivestita in acido glicolico e acido lattico: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Ago mm 6 doppio curvatura 1/4 punta spatola lung. Filo 45 cm calibro 5-0</t>
    </r>
  </si>
  <si>
    <r>
      <rPr>
        <b/>
        <sz val="11"/>
        <rFont val="Arial"/>
        <family val="2"/>
      </rPr>
      <t xml:space="preserve">Sutura sintetica non assorbilbile monofilo in Polipropilene:                                          </t>
    </r>
    <r>
      <rPr>
        <sz val="11"/>
        <rFont val="Arial"/>
        <family val="2"/>
      </rPr>
      <t>Ago mm 14 retto punta spatola lung. Filo 10 cm calibro 10-0</t>
    </r>
  </si>
  <si>
    <r>
      <t xml:space="preserve">Sutura sintetica non assorbilbile in poliestere intrecciata e rivestita:                   </t>
    </r>
    <r>
      <rPr>
        <sz val="11"/>
        <rFont val="Arial"/>
        <family val="2"/>
      </rPr>
      <t>Ago mm 8 doppio curvatura 1/4 punta spatola lung. Filo 45 cm calibro 5-0</t>
    </r>
  </si>
  <si>
    <r>
      <rPr>
        <b/>
        <sz val="11"/>
        <rFont val="Arial"/>
        <family val="2"/>
      </rPr>
      <t xml:space="preserve">Sutura sintetica assorbilbile intrecciata e rivestita in acido glicolico e acido lattico:        </t>
    </r>
    <r>
      <rPr>
        <sz val="11"/>
        <rFont val="Arial"/>
        <family val="2"/>
      </rPr>
      <t xml:space="preserve"> Ago mm 6 doppio curvatura 3/8 punta spatola lung. Filo 30 cm calibro 8-0</t>
    </r>
  </si>
  <si>
    <t>CAPITOLATO TECNICO-N° gara per AVCP 6798429                                             ALL.A</t>
  </si>
  <si>
    <t>71446374F7</t>
  </si>
  <si>
    <t>71446331AB</t>
  </si>
  <si>
    <t>7144630F2D</t>
  </si>
  <si>
    <t>7144626BE1</t>
  </si>
  <si>
    <t>714461961C</t>
  </si>
  <si>
    <t>7144472CCB</t>
  </si>
  <si>
    <t>7144489AD3</t>
  </si>
  <si>
    <t>7144494EF2</t>
  </si>
  <si>
    <t>714450258F</t>
  </si>
  <si>
    <t>7144511CFA</t>
  </si>
  <si>
    <t>714452153D</t>
  </si>
  <si>
    <t>714452695C</t>
  </si>
  <si>
    <t>7144530CA8</t>
  </si>
  <si>
    <t>7144547AB0</t>
  </si>
  <si>
    <t>7144551DFC</t>
  </si>
  <si>
    <t>714455407A</t>
  </si>
  <si>
    <t>7144569CD7</t>
  </si>
  <si>
    <t>7144572F50</t>
  </si>
  <si>
    <t>714457951A</t>
  </si>
  <si>
    <t>7144590E2B</t>
  </si>
  <si>
    <t>714459417C</t>
  </si>
  <si>
    <t>71445973F5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</si>
</sst>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3">
    <font>
      <sz val="10"/>
      <name val="Arial"/>
      <family val="0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4" fontId="3" fillId="0" borderId="10" xfId="6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4" fontId="3" fillId="0" borderId="11" xfId="6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4" fontId="3" fillId="0" borderId="13" xfId="61" applyFont="1" applyBorder="1" applyAlignment="1">
      <alignment vertical="center"/>
    </xf>
    <xf numFmtId="1" fontId="3" fillId="0" borderId="13" xfId="61" applyNumberFormat="1" applyFont="1" applyBorder="1" applyAlignment="1">
      <alignment vertical="center"/>
    </xf>
    <xf numFmtId="44" fontId="1" fillId="0" borderId="14" xfId="6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4" fontId="3" fillId="0" borderId="15" xfId="61" applyFont="1" applyBorder="1" applyAlignment="1">
      <alignment vertical="center"/>
    </xf>
    <xf numFmtId="44" fontId="1" fillId="0" borderId="16" xfId="6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" fontId="3" fillId="0" borderId="15" xfId="61" applyNumberFormat="1" applyFont="1" applyBorder="1" applyAlignment="1">
      <alignment vertical="center"/>
    </xf>
    <xf numFmtId="0" fontId="0" fillId="0" borderId="10" xfId="0" applyBorder="1" applyAlignment="1">
      <alignment/>
    </xf>
    <xf numFmtId="44" fontId="6" fillId="0" borderId="10" xfId="61" applyFont="1" applyBorder="1" applyAlignment="1">
      <alignment vertical="center"/>
    </xf>
    <xf numFmtId="1" fontId="6" fillId="0" borderId="10" xfId="61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4" fontId="6" fillId="0" borderId="18" xfId="61" applyFont="1" applyBorder="1" applyAlignment="1">
      <alignment vertical="center"/>
    </xf>
    <xf numFmtId="1" fontId="6" fillId="0" borderId="18" xfId="61" applyNumberFormat="1" applyFont="1" applyBorder="1" applyAlignment="1">
      <alignment vertical="center"/>
    </xf>
    <xf numFmtId="0" fontId="7" fillId="0" borderId="19" xfId="0" applyFont="1" applyBorder="1" applyAlignment="1">
      <alignment wrapText="1"/>
    </xf>
    <xf numFmtId="44" fontId="6" fillId="0" borderId="19" xfId="6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4" fontId="8" fillId="0" borderId="20" xfId="6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4" fontId="6" fillId="0" borderId="0" xfId="61" applyFont="1" applyAlignment="1">
      <alignment vertical="center"/>
    </xf>
    <xf numFmtId="1" fontId="6" fillId="0" borderId="0" xfId="61" applyNumberFormat="1" applyFont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1" fontId="11" fillId="33" borderId="21" xfId="61" applyNumberFormat="1" applyFont="1" applyFill="1" applyBorder="1" applyAlignment="1">
      <alignment horizontal="center" vertical="center" wrapText="1"/>
    </xf>
    <xf numFmtId="44" fontId="11" fillId="33" borderId="21" xfId="6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1" fontId="6" fillId="0" borderId="19" xfId="61" applyNumberFormat="1" applyFont="1" applyBorder="1" applyAlignment="1">
      <alignment vertical="center"/>
    </xf>
    <xf numFmtId="0" fontId="5" fillId="0" borderId="18" xfId="0" applyFont="1" applyBorder="1" applyAlignment="1">
      <alignment wrapText="1"/>
    </xf>
    <xf numFmtId="44" fontId="8" fillId="0" borderId="22" xfId="61" applyFont="1" applyBorder="1" applyAlignment="1">
      <alignment vertical="center"/>
    </xf>
    <xf numFmtId="0" fontId="5" fillId="0" borderId="1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44" fontId="6" fillId="0" borderId="21" xfId="61" applyFont="1" applyBorder="1" applyAlignment="1">
      <alignment vertical="center"/>
    </xf>
    <xf numFmtId="1" fontId="6" fillId="0" borderId="21" xfId="61" applyNumberFormat="1" applyFont="1" applyBorder="1" applyAlignment="1">
      <alignment vertical="center"/>
    </xf>
    <xf numFmtId="44" fontId="8" fillId="0" borderId="23" xfId="61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4" fontId="6" fillId="0" borderId="13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21" xfId="0" applyNumberFormat="1" applyFont="1" applyBorder="1" applyAlignment="1">
      <alignment wrapText="1"/>
    </xf>
    <xf numFmtId="44" fontId="8" fillId="0" borderId="25" xfId="61" applyFont="1" applyBorder="1" applyAlignment="1">
      <alignment vertical="center"/>
    </xf>
    <xf numFmtId="44" fontId="8" fillId="0" borderId="22" xfId="6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6" fillId="0" borderId="13" xfId="61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44" fontId="8" fillId="0" borderId="14" xfId="61" applyFont="1" applyBorder="1" applyAlignment="1">
      <alignment vertical="center"/>
    </xf>
    <xf numFmtId="0" fontId="2" fillId="0" borderId="19" xfId="0" applyFont="1" applyBorder="1" applyAlignment="1">
      <alignment vertical="top" readingOrder="1"/>
    </xf>
    <xf numFmtId="44" fontId="3" fillId="0" borderId="19" xfId="61" applyFont="1" applyBorder="1" applyAlignment="1">
      <alignment vertical="center"/>
    </xf>
    <xf numFmtId="1" fontId="3" fillId="0" borderId="19" xfId="61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1" fontId="3" fillId="0" borderId="11" xfId="61" applyNumberFormat="1" applyFont="1" applyBorder="1" applyAlignment="1">
      <alignment vertical="center"/>
    </xf>
    <xf numFmtId="44" fontId="1" fillId="0" borderId="26" xfId="61" applyFont="1" applyBorder="1" applyAlignment="1">
      <alignment vertical="center"/>
    </xf>
    <xf numFmtId="44" fontId="1" fillId="0" borderId="22" xfId="61" applyFont="1" applyBorder="1" applyAlignment="1">
      <alignment vertical="center"/>
    </xf>
    <xf numFmtId="0" fontId="2" fillId="0" borderId="11" xfId="0" applyFont="1" applyBorder="1" applyAlignment="1">
      <alignment horizontal="left" vertical="center" readingOrder="1"/>
    </xf>
    <xf numFmtId="44" fontId="3" fillId="0" borderId="27" xfId="61" applyFont="1" applyBorder="1" applyAlignment="1">
      <alignment vertical="center"/>
    </xf>
    <xf numFmtId="1" fontId="3" fillId="0" borderId="27" xfId="61" applyNumberFormat="1" applyFont="1" applyBorder="1" applyAlignment="1">
      <alignment vertical="center"/>
    </xf>
    <xf numFmtId="44" fontId="1" fillId="0" borderId="28" xfId="6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4" fontId="1" fillId="0" borderId="20" xfId="61" applyFont="1" applyBorder="1" applyAlignment="1">
      <alignment vertical="center"/>
    </xf>
    <xf numFmtId="44" fontId="8" fillId="0" borderId="0" xfId="61" applyFont="1" applyAlignment="1">
      <alignment vertical="center"/>
    </xf>
    <xf numFmtId="44" fontId="8" fillId="33" borderId="21" xfId="61" applyFont="1" applyFill="1" applyBorder="1" applyAlignment="1">
      <alignment horizontal="center" vertical="center"/>
    </xf>
    <xf numFmtId="44" fontId="1" fillId="0" borderId="23" xfId="61" applyFont="1" applyBorder="1" applyAlignment="1">
      <alignment vertical="center"/>
    </xf>
    <xf numFmtId="44" fontId="15" fillId="33" borderId="29" xfId="61" applyFont="1" applyFill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4" fontId="3" fillId="0" borderId="10" xfId="61" applyFont="1" applyBorder="1" applyAlignment="1">
      <alignment horizontal="center" vertical="center"/>
    </xf>
    <xf numFmtId="44" fontId="3" fillId="0" borderId="18" xfId="61" applyFont="1" applyBorder="1" applyAlignment="1">
      <alignment horizontal="center" vertical="center"/>
    </xf>
    <xf numFmtId="1" fontId="3" fillId="0" borderId="10" xfId="61" applyNumberFormat="1" applyFont="1" applyBorder="1" applyAlignment="1">
      <alignment horizontal="center" vertical="center"/>
    </xf>
    <xf numFmtId="1" fontId="3" fillId="0" borderId="18" xfId="61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1" fillId="0" borderId="25" xfId="61" applyFont="1" applyBorder="1" applyAlignment="1">
      <alignment horizontal="center"/>
    </xf>
    <xf numFmtId="44" fontId="1" fillId="0" borderId="37" xfId="6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3"/>
  <sheetViews>
    <sheetView tabSelected="1" zoomScalePageLayoutView="0" workbookViewId="0" topLeftCell="A103">
      <selection activeCell="B109" sqref="B109"/>
    </sheetView>
  </sheetViews>
  <sheetFormatPr defaultColWidth="9.140625" defaultRowHeight="12.75"/>
  <cols>
    <col min="1" max="1" width="6.421875" style="28" bestFit="1" customWidth="1"/>
    <col min="2" max="2" width="16.28125" style="28" customWidth="1"/>
    <col min="3" max="3" width="88.57421875" style="29" customWidth="1"/>
    <col min="4" max="4" width="14.140625" style="30" customWidth="1"/>
    <col min="5" max="5" width="9.140625" style="31" bestFit="1" customWidth="1"/>
    <col min="6" max="6" width="15.421875" style="30" customWidth="1"/>
    <col min="7" max="7" width="16.140625" style="84" bestFit="1" customWidth="1"/>
    <col min="8" max="16384" width="9.140625" style="21" customWidth="1"/>
  </cols>
  <sheetData>
    <row r="1" spans="1:3" ht="15.75">
      <c r="A1" s="28" t="s">
        <v>0</v>
      </c>
      <c r="C1" s="63" t="s">
        <v>119</v>
      </c>
    </row>
    <row r="2" spans="1:7" s="36" customFormat="1" ht="45.75" thickBot="1">
      <c r="A2" s="32" t="s">
        <v>1</v>
      </c>
      <c r="B2" s="32" t="s">
        <v>94</v>
      </c>
      <c r="C2" s="33" t="s">
        <v>2</v>
      </c>
      <c r="D2" s="34" t="s">
        <v>3</v>
      </c>
      <c r="E2" s="34" t="s">
        <v>4</v>
      </c>
      <c r="F2" s="35" t="s">
        <v>5</v>
      </c>
      <c r="G2" s="85" t="s">
        <v>6</v>
      </c>
    </row>
    <row r="3" spans="1:7" ht="28.5">
      <c r="A3" s="112">
        <v>1</v>
      </c>
      <c r="B3" s="109">
        <v>7144465706</v>
      </c>
      <c r="C3" s="37" t="s">
        <v>7</v>
      </c>
      <c r="D3" s="25">
        <v>1</v>
      </c>
      <c r="E3" s="38">
        <v>1020</v>
      </c>
      <c r="F3" s="25">
        <f>D3*E3</f>
        <v>1020</v>
      </c>
      <c r="G3" s="27"/>
    </row>
    <row r="4" spans="1:7" ht="21" customHeight="1" thickBot="1">
      <c r="A4" s="113"/>
      <c r="B4" s="109"/>
      <c r="C4" s="39" t="s">
        <v>8</v>
      </c>
      <c r="D4" s="22">
        <v>1</v>
      </c>
      <c r="E4" s="23">
        <v>1000</v>
      </c>
      <c r="F4" s="22">
        <f aca="true" t="shared" si="0" ref="F4:F40">D4*E4</f>
        <v>1000</v>
      </c>
      <c r="G4" s="40">
        <f>F3+F4</f>
        <v>2020</v>
      </c>
    </row>
    <row r="5" spans="1:7" ht="12.75" customHeight="1">
      <c r="A5" s="112">
        <v>2</v>
      </c>
      <c r="B5" s="107" t="s">
        <v>125</v>
      </c>
      <c r="C5" s="41" t="s">
        <v>9</v>
      </c>
      <c r="D5" s="25">
        <v>4</v>
      </c>
      <c r="E5" s="38">
        <v>300</v>
      </c>
      <c r="F5" s="25">
        <f>D5*E5</f>
        <v>1200</v>
      </c>
      <c r="G5" s="27"/>
    </row>
    <row r="6" spans="1:7" ht="15.75" customHeight="1">
      <c r="A6" s="114"/>
      <c r="B6" s="107"/>
      <c r="C6" s="42" t="s">
        <v>10</v>
      </c>
      <c r="D6" s="18">
        <v>3</v>
      </c>
      <c r="E6" s="19">
        <v>500</v>
      </c>
      <c r="F6" s="18">
        <f>D6*E6</f>
        <v>1500</v>
      </c>
      <c r="G6" s="50"/>
    </row>
    <row r="7" spans="1:7" ht="15.75" customHeight="1">
      <c r="A7" s="114"/>
      <c r="B7" s="107"/>
      <c r="C7" s="42" t="s">
        <v>11</v>
      </c>
      <c r="D7" s="18">
        <v>4</v>
      </c>
      <c r="E7" s="19">
        <v>80</v>
      </c>
      <c r="F7" s="18">
        <f>D7*E7</f>
        <v>320</v>
      </c>
      <c r="G7" s="50"/>
    </row>
    <row r="8" spans="1:7" ht="16.5" thickBot="1">
      <c r="A8" s="113"/>
      <c r="B8" s="108"/>
      <c r="C8" s="39" t="s">
        <v>12</v>
      </c>
      <c r="D8" s="22">
        <v>4</v>
      </c>
      <c r="E8" s="23">
        <v>500</v>
      </c>
      <c r="F8" s="22">
        <f>D8*E8</f>
        <v>2000</v>
      </c>
      <c r="G8" s="40">
        <f>SUM(F5:F8)</f>
        <v>5020</v>
      </c>
    </row>
    <row r="9" spans="1:7" ht="15.75" customHeight="1">
      <c r="A9" s="112">
        <v>3</v>
      </c>
      <c r="B9" s="106">
        <v>7144479295</v>
      </c>
      <c r="C9" s="41" t="s">
        <v>13</v>
      </c>
      <c r="D9" s="25">
        <v>20</v>
      </c>
      <c r="E9" s="38">
        <v>3</v>
      </c>
      <c r="F9" s="25">
        <f t="shared" si="0"/>
        <v>60</v>
      </c>
      <c r="G9" s="27"/>
    </row>
    <row r="10" spans="1:7" ht="15.75" customHeight="1">
      <c r="A10" s="114"/>
      <c r="B10" s="107"/>
      <c r="C10" s="42" t="s">
        <v>14</v>
      </c>
      <c r="D10" s="18">
        <v>20</v>
      </c>
      <c r="E10" s="19">
        <v>3</v>
      </c>
      <c r="F10" s="18">
        <f t="shared" si="0"/>
        <v>60</v>
      </c>
      <c r="G10" s="50"/>
    </row>
    <row r="11" spans="1:7" ht="15.75" customHeight="1">
      <c r="A11" s="114"/>
      <c r="B11" s="107"/>
      <c r="C11" s="42" t="s">
        <v>15</v>
      </c>
      <c r="D11" s="18">
        <v>20</v>
      </c>
      <c r="E11" s="19">
        <v>3</v>
      </c>
      <c r="F11" s="18">
        <f t="shared" si="0"/>
        <v>60</v>
      </c>
      <c r="G11" s="50"/>
    </row>
    <row r="12" spans="1:7" ht="15.75" customHeight="1">
      <c r="A12" s="114"/>
      <c r="B12" s="107"/>
      <c r="C12" s="42" t="s">
        <v>16</v>
      </c>
      <c r="D12" s="18">
        <v>20</v>
      </c>
      <c r="E12" s="19">
        <v>3</v>
      </c>
      <c r="F12" s="18">
        <f t="shared" si="0"/>
        <v>60</v>
      </c>
      <c r="G12" s="50"/>
    </row>
    <row r="13" spans="1:7" ht="15.75" customHeight="1">
      <c r="A13" s="114"/>
      <c r="B13" s="107"/>
      <c r="C13" s="42" t="s">
        <v>17</v>
      </c>
      <c r="D13" s="18">
        <v>20</v>
      </c>
      <c r="E13" s="19">
        <v>3</v>
      </c>
      <c r="F13" s="18">
        <f t="shared" si="0"/>
        <v>60</v>
      </c>
      <c r="G13" s="50"/>
    </row>
    <row r="14" spans="1:7" ht="15.75" customHeight="1">
      <c r="A14" s="114"/>
      <c r="B14" s="107"/>
      <c r="C14" s="42" t="s">
        <v>18</v>
      </c>
      <c r="D14" s="18">
        <v>20</v>
      </c>
      <c r="E14" s="19">
        <v>3</v>
      </c>
      <c r="F14" s="18">
        <f t="shared" si="0"/>
        <v>60</v>
      </c>
      <c r="G14" s="50"/>
    </row>
    <row r="15" spans="1:7" ht="15.75" customHeight="1">
      <c r="A15" s="114"/>
      <c r="B15" s="107"/>
      <c r="C15" s="42" t="s">
        <v>19</v>
      </c>
      <c r="D15" s="18">
        <v>21</v>
      </c>
      <c r="E15" s="19">
        <v>3</v>
      </c>
      <c r="F15" s="18">
        <f t="shared" si="0"/>
        <v>63</v>
      </c>
      <c r="G15" s="50"/>
    </row>
    <row r="16" spans="1:7" ht="15.75" customHeight="1">
      <c r="A16" s="114"/>
      <c r="B16" s="107"/>
      <c r="C16" s="42" t="s">
        <v>20</v>
      </c>
      <c r="D16" s="18">
        <v>21</v>
      </c>
      <c r="E16" s="19">
        <v>3</v>
      </c>
      <c r="F16" s="18">
        <f t="shared" si="0"/>
        <v>63</v>
      </c>
      <c r="G16" s="50"/>
    </row>
    <row r="17" spans="1:7" ht="15.75" customHeight="1">
      <c r="A17" s="114"/>
      <c r="B17" s="107"/>
      <c r="C17" s="42" t="s">
        <v>21</v>
      </c>
      <c r="D17" s="18">
        <v>21</v>
      </c>
      <c r="E17" s="19">
        <v>5</v>
      </c>
      <c r="F17" s="18">
        <f t="shared" si="0"/>
        <v>105</v>
      </c>
      <c r="G17" s="50"/>
    </row>
    <row r="18" spans="1:7" ht="15.75" customHeight="1">
      <c r="A18" s="114"/>
      <c r="B18" s="107"/>
      <c r="C18" s="42" t="s">
        <v>22</v>
      </c>
      <c r="D18" s="18">
        <v>21</v>
      </c>
      <c r="E18" s="19">
        <v>5</v>
      </c>
      <c r="F18" s="18">
        <f t="shared" si="0"/>
        <v>105</v>
      </c>
      <c r="G18" s="50"/>
    </row>
    <row r="19" spans="1:7" ht="15.75" customHeight="1">
      <c r="A19" s="114"/>
      <c r="B19" s="107"/>
      <c r="C19" s="42" t="s">
        <v>23</v>
      </c>
      <c r="D19" s="18">
        <v>21</v>
      </c>
      <c r="E19" s="19">
        <v>5</v>
      </c>
      <c r="F19" s="18">
        <f t="shared" si="0"/>
        <v>105</v>
      </c>
      <c r="G19" s="50"/>
    </row>
    <row r="20" spans="1:7" ht="15.75" customHeight="1">
      <c r="A20" s="114"/>
      <c r="B20" s="107"/>
      <c r="C20" s="42" t="s">
        <v>24</v>
      </c>
      <c r="D20" s="18">
        <v>9</v>
      </c>
      <c r="E20" s="19">
        <v>3</v>
      </c>
      <c r="F20" s="18">
        <f t="shared" si="0"/>
        <v>27</v>
      </c>
      <c r="G20" s="50"/>
    </row>
    <row r="21" spans="1:7" ht="30.75" customHeight="1">
      <c r="A21" s="114"/>
      <c r="B21" s="107"/>
      <c r="C21" s="11" t="s">
        <v>25</v>
      </c>
      <c r="D21" s="18">
        <v>26</v>
      </c>
      <c r="E21" s="19">
        <v>2</v>
      </c>
      <c r="F21" s="18">
        <f t="shared" si="0"/>
        <v>52</v>
      </c>
      <c r="G21" s="50"/>
    </row>
    <row r="22" spans="1:7" ht="28.5">
      <c r="A22" s="114"/>
      <c r="B22" s="107"/>
      <c r="C22" s="42" t="s">
        <v>26</v>
      </c>
      <c r="D22" s="18">
        <v>15</v>
      </c>
      <c r="E22" s="19">
        <v>15</v>
      </c>
      <c r="F22" s="18">
        <f t="shared" si="0"/>
        <v>225</v>
      </c>
      <c r="G22" s="50"/>
    </row>
    <row r="23" spans="1:7" ht="16.5" thickBot="1">
      <c r="A23" s="113"/>
      <c r="B23" s="108"/>
      <c r="C23" s="39" t="s">
        <v>27</v>
      </c>
      <c r="D23" s="22">
        <v>20</v>
      </c>
      <c r="E23" s="23">
        <v>15</v>
      </c>
      <c r="F23" s="22">
        <f t="shared" si="0"/>
        <v>300</v>
      </c>
      <c r="G23" s="40">
        <f>SUM(F9:F23)</f>
        <v>1405</v>
      </c>
    </row>
    <row r="24" spans="1:7" ht="28.5">
      <c r="A24" s="112">
        <v>4</v>
      </c>
      <c r="B24" s="106" t="s">
        <v>126</v>
      </c>
      <c r="C24" s="43" t="s">
        <v>28</v>
      </c>
      <c r="D24" s="25">
        <v>0.5</v>
      </c>
      <c r="E24" s="38">
        <v>3000</v>
      </c>
      <c r="F24" s="25">
        <f t="shared" si="0"/>
        <v>1500</v>
      </c>
      <c r="G24" s="27"/>
    </row>
    <row r="25" spans="1:7" ht="16.5" thickBot="1">
      <c r="A25" s="120"/>
      <c r="B25" s="107"/>
      <c r="C25" s="59" t="s">
        <v>29</v>
      </c>
      <c r="D25" s="48">
        <v>65</v>
      </c>
      <c r="E25" s="49">
        <v>100</v>
      </c>
      <c r="F25" s="48">
        <f t="shared" si="0"/>
        <v>6500</v>
      </c>
      <c r="G25" s="60">
        <f>SUM(F24:F25)</f>
        <v>8000</v>
      </c>
    </row>
    <row r="26" spans="1:7" s="3" customFormat="1" ht="30" customHeight="1">
      <c r="A26" s="112">
        <v>5</v>
      </c>
      <c r="B26" s="106" t="s">
        <v>127</v>
      </c>
      <c r="C26" s="24" t="s">
        <v>30</v>
      </c>
      <c r="D26" s="25">
        <v>20</v>
      </c>
      <c r="E26" s="26">
        <v>1800</v>
      </c>
      <c r="F26" s="25">
        <f t="shared" si="0"/>
        <v>36000</v>
      </c>
      <c r="G26" s="27"/>
    </row>
    <row r="27" spans="1:7" ht="29.25" customHeight="1">
      <c r="A27" s="114"/>
      <c r="B27" s="107"/>
      <c r="C27" s="44" t="s">
        <v>95</v>
      </c>
      <c r="D27" s="18"/>
      <c r="E27" s="19">
        <v>2</v>
      </c>
      <c r="F27" s="18">
        <f t="shared" si="0"/>
        <v>0</v>
      </c>
      <c r="G27" s="50"/>
    </row>
    <row r="28" spans="1:7" ht="15.75" customHeight="1">
      <c r="A28" s="114"/>
      <c r="B28" s="107"/>
      <c r="C28" s="45" t="s">
        <v>96</v>
      </c>
      <c r="D28" s="18"/>
      <c r="E28" s="19">
        <v>10</v>
      </c>
      <c r="F28" s="18">
        <f t="shared" si="0"/>
        <v>0</v>
      </c>
      <c r="G28" s="50"/>
    </row>
    <row r="29" spans="1:7" ht="14.25" customHeight="1">
      <c r="A29" s="114"/>
      <c r="B29" s="107"/>
      <c r="C29" s="44" t="s">
        <v>97</v>
      </c>
      <c r="D29" s="18">
        <v>0</v>
      </c>
      <c r="E29" s="19">
        <v>8</v>
      </c>
      <c r="F29" s="18">
        <f t="shared" si="0"/>
        <v>0</v>
      </c>
      <c r="G29" s="50"/>
    </row>
    <row r="30" spans="1:7" ht="15.75" customHeight="1">
      <c r="A30" s="114"/>
      <c r="B30" s="107"/>
      <c r="C30" s="45" t="s">
        <v>98</v>
      </c>
      <c r="D30" s="18"/>
      <c r="E30" s="19">
        <v>2</v>
      </c>
      <c r="F30" s="18">
        <f t="shared" si="0"/>
        <v>0</v>
      </c>
      <c r="G30" s="50"/>
    </row>
    <row r="31" spans="1:7" ht="15.75" customHeight="1">
      <c r="A31" s="114"/>
      <c r="B31" s="107"/>
      <c r="C31" s="45" t="s">
        <v>99</v>
      </c>
      <c r="D31" s="18"/>
      <c r="E31" s="19">
        <v>2</v>
      </c>
      <c r="F31" s="18">
        <f t="shared" si="0"/>
        <v>0</v>
      </c>
      <c r="G31" s="50"/>
    </row>
    <row r="32" spans="1:7" ht="15.75" customHeight="1">
      <c r="A32" s="114"/>
      <c r="B32" s="107"/>
      <c r="C32" s="45" t="s">
        <v>100</v>
      </c>
      <c r="D32" s="18"/>
      <c r="E32" s="19">
        <v>2</v>
      </c>
      <c r="F32" s="18">
        <f t="shared" si="0"/>
        <v>0</v>
      </c>
      <c r="G32" s="50"/>
    </row>
    <row r="33" spans="1:7" ht="14.25" customHeight="1">
      <c r="A33" s="114"/>
      <c r="B33" s="107"/>
      <c r="C33" s="44" t="s">
        <v>101</v>
      </c>
      <c r="D33" s="18"/>
      <c r="E33" s="19">
        <v>2</v>
      </c>
      <c r="F33" s="18">
        <f t="shared" si="0"/>
        <v>0</v>
      </c>
      <c r="G33" s="50"/>
    </row>
    <row r="34" spans="1:7" ht="43.5" customHeight="1">
      <c r="A34" s="114"/>
      <c r="B34" s="107"/>
      <c r="C34" s="44" t="s">
        <v>102</v>
      </c>
      <c r="D34" s="18"/>
      <c r="E34" s="19">
        <v>2</v>
      </c>
      <c r="F34" s="18">
        <f t="shared" si="0"/>
        <v>0</v>
      </c>
      <c r="G34" s="50"/>
    </row>
    <row r="35" spans="1:7" ht="14.25" customHeight="1">
      <c r="A35" s="114"/>
      <c r="B35" s="107"/>
      <c r="C35" s="44" t="s">
        <v>31</v>
      </c>
      <c r="D35" s="18"/>
      <c r="E35" s="19">
        <v>2</v>
      </c>
      <c r="F35" s="18">
        <f t="shared" si="0"/>
        <v>0</v>
      </c>
      <c r="G35" s="50"/>
    </row>
    <row r="36" spans="1:7" ht="15" customHeight="1">
      <c r="A36" s="114"/>
      <c r="B36" s="107"/>
      <c r="C36" s="46" t="s">
        <v>105</v>
      </c>
      <c r="D36" s="18"/>
      <c r="E36" s="19">
        <v>2</v>
      </c>
      <c r="F36" s="18">
        <f t="shared" si="0"/>
        <v>0</v>
      </c>
      <c r="G36" s="50"/>
    </row>
    <row r="37" spans="1:7" ht="15" customHeight="1">
      <c r="A37" s="114"/>
      <c r="B37" s="107"/>
      <c r="C37" s="46" t="s">
        <v>104</v>
      </c>
      <c r="D37" s="18"/>
      <c r="E37" s="19">
        <v>2</v>
      </c>
      <c r="F37" s="18">
        <f t="shared" si="0"/>
        <v>0</v>
      </c>
      <c r="G37" s="50"/>
    </row>
    <row r="38" spans="1:7" ht="15" customHeight="1" thickBot="1">
      <c r="A38" s="113"/>
      <c r="B38" s="108"/>
      <c r="C38" s="47" t="s">
        <v>103</v>
      </c>
      <c r="D38" s="22"/>
      <c r="E38" s="23">
        <v>8</v>
      </c>
      <c r="F38" s="22">
        <f t="shared" si="0"/>
        <v>0</v>
      </c>
      <c r="G38" s="61">
        <f>SUM(F26:F38)</f>
        <v>36000</v>
      </c>
    </row>
    <row r="39" spans="1:7" ht="28.5">
      <c r="A39" s="112">
        <v>6</v>
      </c>
      <c r="B39" s="106" t="s">
        <v>128</v>
      </c>
      <c r="C39" s="37" t="s">
        <v>32</v>
      </c>
      <c r="D39" s="25">
        <v>66</v>
      </c>
      <c r="E39" s="38">
        <v>15</v>
      </c>
      <c r="F39" s="25">
        <f t="shared" si="0"/>
        <v>990</v>
      </c>
      <c r="G39" s="27"/>
    </row>
    <row r="40" spans="1:7" ht="29.25" thickBot="1">
      <c r="A40" s="113"/>
      <c r="B40" s="108"/>
      <c r="C40" s="51" t="s">
        <v>33</v>
      </c>
      <c r="D40" s="22">
        <v>18</v>
      </c>
      <c r="E40" s="23">
        <v>50</v>
      </c>
      <c r="F40" s="22">
        <f t="shared" si="0"/>
        <v>900</v>
      </c>
      <c r="G40" s="40">
        <f>SUM(F39:F40)</f>
        <v>1890</v>
      </c>
    </row>
    <row r="41" spans="1:7" s="3" customFormat="1" ht="28.5">
      <c r="A41" s="112">
        <v>7</v>
      </c>
      <c r="B41" s="106" t="s">
        <v>129</v>
      </c>
      <c r="C41" s="37" t="s">
        <v>34</v>
      </c>
      <c r="D41" s="25">
        <v>65</v>
      </c>
      <c r="E41" s="38">
        <v>10</v>
      </c>
      <c r="F41" s="25">
        <f>D41*E41</f>
        <v>650</v>
      </c>
      <c r="G41" s="27"/>
    </row>
    <row r="42" spans="1:7" s="3" customFormat="1" ht="63.75" customHeight="1">
      <c r="A42" s="114"/>
      <c r="B42" s="107"/>
      <c r="C42" s="11" t="s">
        <v>106</v>
      </c>
      <c r="D42" s="18">
        <v>45</v>
      </c>
      <c r="E42" s="19">
        <v>10</v>
      </c>
      <c r="F42" s="18">
        <f aca="true" t="shared" si="1" ref="F42:F52">D42*E42</f>
        <v>450</v>
      </c>
      <c r="G42" s="50"/>
    </row>
    <row r="43" spans="1:7" s="3" customFormat="1" ht="43.5">
      <c r="A43" s="114"/>
      <c r="B43" s="107"/>
      <c r="C43" s="11" t="s">
        <v>107</v>
      </c>
      <c r="D43" s="18">
        <v>75</v>
      </c>
      <c r="E43" s="19">
        <v>10</v>
      </c>
      <c r="F43" s="18">
        <f t="shared" si="1"/>
        <v>750</v>
      </c>
      <c r="G43" s="50"/>
    </row>
    <row r="44" spans="1:7" s="3" customFormat="1" ht="54" customHeight="1">
      <c r="A44" s="114"/>
      <c r="B44" s="107"/>
      <c r="C44" s="11" t="s">
        <v>108</v>
      </c>
      <c r="D44" s="18">
        <v>75</v>
      </c>
      <c r="E44" s="19">
        <v>10</v>
      </c>
      <c r="F44" s="18">
        <f t="shared" si="1"/>
        <v>750</v>
      </c>
      <c r="G44" s="50"/>
    </row>
    <row r="45" spans="1:7" s="3" customFormat="1" ht="15.75">
      <c r="A45" s="114"/>
      <c r="B45" s="107"/>
      <c r="C45" s="11" t="s">
        <v>35</v>
      </c>
      <c r="D45" s="18">
        <v>52</v>
      </c>
      <c r="E45" s="19">
        <v>12</v>
      </c>
      <c r="F45" s="18">
        <f t="shared" si="1"/>
        <v>624</v>
      </c>
      <c r="G45" s="50"/>
    </row>
    <row r="46" spans="1:7" s="3" customFormat="1" ht="16.5" thickBot="1">
      <c r="A46" s="113"/>
      <c r="B46" s="108"/>
      <c r="C46" s="51" t="s">
        <v>36</v>
      </c>
      <c r="D46" s="22">
        <v>55</v>
      </c>
      <c r="E46" s="23">
        <v>7</v>
      </c>
      <c r="F46" s="22">
        <f t="shared" si="1"/>
        <v>385</v>
      </c>
      <c r="G46" s="40">
        <f>SUM(F41:F46)</f>
        <v>3609</v>
      </c>
    </row>
    <row r="47" spans="1:7" ht="15.75">
      <c r="A47" s="115">
        <v>8</v>
      </c>
      <c r="B47" s="106" t="s">
        <v>130</v>
      </c>
      <c r="C47" s="37" t="s">
        <v>37</v>
      </c>
      <c r="D47" s="25">
        <v>3</v>
      </c>
      <c r="E47" s="38">
        <v>75</v>
      </c>
      <c r="F47" s="25">
        <f t="shared" si="1"/>
        <v>225</v>
      </c>
      <c r="G47" s="27"/>
    </row>
    <row r="48" spans="1:7" ht="15.75">
      <c r="A48" s="116"/>
      <c r="B48" s="107"/>
      <c r="C48" s="11" t="s">
        <v>38</v>
      </c>
      <c r="D48" s="18">
        <v>30</v>
      </c>
      <c r="E48" s="19">
        <v>15</v>
      </c>
      <c r="F48" s="18">
        <f t="shared" si="1"/>
        <v>450</v>
      </c>
      <c r="G48" s="50"/>
    </row>
    <row r="49" spans="1:7" ht="15.75">
      <c r="A49" s="116"/>
      <c r="B49" s="107"/>
      <c r="C49" s="11" t="s">
        <v>39</v>
      </c>
      <c r="D49" s="18">
        <v>160</v>
      </c>
      <c r="E49" s="19">
        <v>15</v>
      </c>
      <c r="F49" s="18">
        <f t="shared" si="1"/>
        <v>2400</v>
      </c>
      <c r="G49" s="50"/>
    </row>
    <row r="50" spans="1:7" ht="15.75">
      <c r="A50" s="116"/>
      <c r="B50" s="107"/>
      <c r="C50" s="11" t="s">
        <v>40</v>
      </c>
      <c r="D50" s="18">
        <v>24</v>
      </c>
      <c r="E50" s="19">
        <v>50</v>
      </c>
      <c r="F50" s="18">
        <f t="shared" si="1"/>
        <v>1200</v>
      </c>
      <c r="G50" s="50"/>
    </row>
    <row r="51" spans="1:7" ht="15.75">
      <c r="A51" s="116"/>
      <c r="B51" s="107"/>
      <c r="C51" s="11" t="s">
        <v>41</v>
      </c>
      <c r="D51" s="18">
        <v>24</v>
      </c>
      <c r="E51" s="19">
        <v>100</v>
      </c>
      <c r="F51" s="18">
        <f t="shared" si="1"/>
        <v>2400</v>
      </c>
      <c r="G51" s="50"/>
    </row>
    <row r="52" spans="1:7" s="3" customFormat="1" ht="16.5" thickBot="1">
      <c r="A52" s="117"/>
      <c r="B52" s="108"/>
      <c r="C52" s="51" t="s">
        <v>42</v>
      </c>
      <c r="D52" s="22">
        <v>8</v>
      </c>
      <c r="E52" s="23">
        <v>50</v>
      </c>
      <c r="F52" s="22">
        <f t="shared" si="1"/>
        <v>400</v>
      </c>
      <c r="G52" s="40">
        <f>SUM(F47:F52)</f>
        <v>7075</v>
      </c>
    </row>
    <row r="53" spans="1:7" ht="15.75">
      <c r="A53" s="112">
        <v>9</v>
      </c>
      <c r="B53" s="106" t="s">
        <v>131</v>
      </c>
      <c r="C53" s="37" t="s">
        <v>43</v>
      </c>
      <c r="D53" s="25">
        <v>70</v>
      </c>
      <c r="E53" s="38">
        <v>1</v>
      </c>
      <c r="F53" s="25">
        <f>E53*D53</f>
        <v>70</v>
      </c>
      <c r="G53" s="27"/>
    </row>
    <row r="54" spans="1:7" ht="15.75">
      <c r="A54" s="114"/>
      <c r="B54" s="107"/>
      <c r="C54" s="11" t="s">
        <v>44</v>
      </c>
      <c r="D54" s="18">
        <v>70</v>
      </c>
      <c r="E54" s="19">
        <v>1</v>
      </c>
      <c r="F54" s="18">
        <f aca="true" t="shared" si="2" ref="F54:F93">E54*D54</f>
        <v>70</v>
      </c>
      <c r="G54" s="50"/>
    </row>
    <row r="55" spans="1:7" ht="15.75">
      <c r="A55" s="114"/>
      <c r="B55" s="107"/>
      <c r="C55" s="11" t="s">
        <v>45</v>
      </c>
      <c r="D55" s="18">
        <v>70</v>
      </c>
      <c r="E55" s="19">
        <v>1</v>
      </c>
      <c r="F55" s="18">
        <f t="shared" si="2"/>
        <v>70</v>
      </c>
      <c r="G55" s="50"/>
    </row>
    <row r="56" spans="1:7" ht="15.75">
      <c r="A56" s="114"/>
      <c r="B56" s="107"/>
      <c r="C56" s="11" t="s">
        <v>46</v>
      </c>
      <c r="D56" s="18">
        <v>70</v>
      </c>
      <c r="E56" s="19">
        <v>1</v>
      </c>
      <c r="F56" s="18">
        <f t="shared" si="2"/>
        <v>70</v>
      </c>
      <c r="G56" s="50"/>
    </row>
    <row r="57" spans="1:7" ht="15.75">
      <c r="A57" s="114"/>
      <c r="B57" s="107"/>
      <c r="C57" s="11" t="s">
        <v>47</v>
      </c>
      <c r="D57" s="18">
        <v>70</v>
      </c>
      <c r="E57" s="19">
        <v>1</v>
      </c>
      <c r="F57" s="18">
        <f t="shared" si="2"/>
        <v>70</v>
      </c>
      <c r="G57" s="50"/>
    </row>
    <row r="58" spans="1:7" ht="15.75">
      <c r="A58" s="114"/>
      <c r="B58" s="107"/>
      <c r="C58" s="11" t="s">
        <v>48</v>
      </c>
      <c r="D58" s="18">
        <v>70</v>
      </c>
      <c r="E58" s="19">
        <v>1</v>
      </c>
      <c r="F58" s="18">
        <f t="shared" si="2"/>
        <v>70</v>
      </c>
      <c r="G58" s="50"/>
    </row>
    <row r="59" spans="1:7" ht="17.25" customHeight="1">
      <c r="A59" s="114"/>
      <c r="B59" s="107"/>
      <c r="C59" s="11" t="s">
        <v>49</v>
      </c>
      <c r="D59" s="18">
        <v>105</v>
      </c>
      <c r="E59" s="19">
        <v>1</v>
      </c>
      <c r="F59" s="18">
        <f t="shared" si="2"/>
        <v>105</v>
      </c>
      <c r="G59" s="50"/>
    </row>
    <row r="60" spans="1:7" ht="17.25" customHeight="1">
      <c r="A60" s="114"/>
      <c r="B60" s="107"/>
      <c r="C60" s="11" t="s">
        <v>50</v>
      </c>
      <c r="D60" s="18">
        <v>105</v>
      </c>
      <c r="E60" s="19">
        <v>1</v>
      </c>
      <c r="F60" s="18">
        <f t="shared" si="2"/>
        <v>105</v>
      </c>
      <c r="G60" s="50"/>
    </row>
    <row r="61" spans="1:7" ht="15.75" customHeight="1">
      <c r="A61" s="114"/>
      <c r="B61" s="107"/>
      <c r="C61" s="11" t="s">
        <v>51</v>
      </c>
      <c r="D61" s="18">
        <v>105</v>
      </c>
      <c r="E61" s="19">
        <v>1</v>
      </c>
      <c r="F61" s="18">
        <f t="shared" si="2"/>
        <v>105</v>
      </c>
      <c r="G61" s="50"/>
    </row>
    <row r="62" spans="1:7" ht="15.75" customHeight="1">
      <c r="A62" s="114"/>
      <c r="B62" s="107"/>
      <c r="C62" s="11" t="s">
        <v>52</v>
      </c>
      <c r="D62" s="18">
        <v>105</v>
      </c>
      <c r="E62" s="19">
        <v>1</v>
      </c>
      <c r="F62" s="18">
        <f t="shared" si="2"/>
        <v>105</v>
      </c>
      <c r="G62" s="50"/>
    </row>
    <row r="63" spans="1:7" ht="15" customHeight="1">
      <c r="A63" s="114"/>
      <c r="B63" s="107"/>
      <c r="C63" s="11" t="s">
        <v>53</v>
      </c>
      <c r="D63" s="18">
        <v>105</v>
      </c>
      <c r="E63" s="19">
        <v>1</v>
      </c>
      <c r="F63" s="18">
        <f t="shared" si="2"/>
        <v>105</v>
      </c>
      <c r="G63" s="50"/>
    </row>
    <row r="64" spans="1:7" ht="15" customHeight="1" thickBot="1">
      <c r="A64" s="113"/>
      <c r="B64" s="108"/>
      <c r="C64" s="51" t="s">
        <v>54</v>
      </c>
      <c r="D64" s="22">
        <v>105</v>
      </c>
      <c r="E64" s="23">
        <v>1</v>
      </c>
      <c r="F64" s="22">
        <f t="shared" si="2"/>
        <v>105</v>
      </c>
      <c r="G64" s="40">
        <f>SUM(F53:F64)</f>
        <v>1050</v>
      </c>
    </row>
    <row r="65" spans="1:7" ht="15" customHeight="1">
      <c r="A65" s="112">
        <v>10</v>
      </c>
      <c r="B65" s="106" t="s">
        <v>132</v>
      </c>
      <c r="C65" s="37" t="s">
        <v>55</v>
      </c>
      <c r="D65" s="25">
        <v>95</v>
      </c>
      <c r="E65" s="38">
        <v>2</v>
      </c>
      <c r="F65" s="25">
        <f t="shared" si="2"/>
        <v>190</v>
      </c>
      <c r="G65" s="27"/>
    </row>
    <row r="66" spans="1:7" ht="15" customHeight="1">
      <c r="A66" s="118"/>
      <c r="B66" s="107"/>
      <c r="C66" s="11" t="s">
        <v>56</v>
      </c>
      <c r="D66" s="18">
        <v>95</v>
      </c>
      <c r="E66" s="19">
        <v>1</v>
      </c>
      <c r="F66" s="18">
        <f t="shared" si="2"/>
        <v>95</v>
      </c>
      <c r="G66" s="50"/>
    </row>
    <row r="67" spans="1:7" ht="15" customHeight="1">
      <c r="A67" s="118"/>
      <c r="B67" s="107"/>
      <c r="C67" s="11" t="s">
        <v>57</v>
      </c>
      <c r="D67" s="18">
        <v>95</v>
      </c>
      <c r="E67" s="19">
        <v>1</v>
      </c>
      <c r="F67" s="18">
        <f t="shared" si="2"/>
        <v>95</v>
      </c>
      <c r="G67" s="50"/>
    </row>
    <row r="68" spans="1:7" ht="15" customHeight="1">
      <c r="A68" s="118"/>
      <c r="B68" s="107"/>
      <c r="C68" s="11" t="s">
        <v>58</v>
      </c>
      <c r="D68" s="18">
        <v>95</v>
      </c>
      <c r="E68" s="19">
        <v>1</v>
      </c>
      <c r="F68" s="18">
        <f t="shared" si="2"/>
        <v>95</v>
      </c>
      <c r="G68" s="50"/>
    </row>
    <row r="69" spans="1:7" ht="15" customHeight="1">
      <c r="A69" s="118"/>
      <c r="B69" s="107"/>
      <c r="C69" s="11" t="s">
        <v>59</v>
      </c>
      <c r="D69" s="18">
        <v>95</v>
      </c>
      <c r="E69" s="19">
        <v>1</v>
      </c>
      <c r="F69" s="18">
        <f t="shared" si="2"/>
        <v>95</v>
      </c>
      <c r="G69" s="50"/>
    </row>
    <row r="70" spans="1:7" ht="15" customHeight="1">
      <c r="A70" s="118"/>
      <c r="B70" s="107"/>
      <c r="C70" s="11" t="s">
        <v>60</v>
      </c>
      <c r="D70" s="18">
        <v>95</v>
      </c>
      <c r="E70" s="19">
        <v>1</v>
      </c>
      <c r="F70" s="18">
        <f t="shared" si="2"/>
        <v>95</v>
      </c>
      <c r="G70" s="50"/>
    </row>
    <row r="71" spans="1:7" ht="15" customHeight="1">
      <c r="A71" s="118"/>
      <c r="B71" s="107"/>
      <c r="C71" s="11" t="s">
        <v>61</v>
      </c>
      <c r="D71" s="18">
        <v>95</v>
      </c>
      <c r="E71" s="19">
        <v>1</v>
      </c>
      <c r="F71" s="18">
        <f t="shared" si="2"/>
        <v>95</v>
      </c>
      <c r="G71" s="50"/>
    </row>
    <row r="72" spans="1:7" ht="15" customHeight="1">
      <c r="A72" s="118"/>
      <c r="B72" s="107"/>
      <c r="C72" s="11" t="s">
        <v>62</v>
      </c>
      <c r="D72" s="18">
        <v>95</v>
      </c>
      <c r="E72" s="19">
        <v>1</v>
      </c>
      <c r="F72" s="18">
        <f t="shared" si="2"/>
        <v>95</v>
      </c>
      <c r="G72" s="50"/>
    </row>
    <row r="73" spans="1:7" ht="15" customHeight="1">
      <c r="A73" s="118"/>
      <c r="B73" s="107"/>
      <c r="C73" s="11" t="s">
        <v>63</v>
      </c>
      <c r="D73" s="18">
        <v>95</v>
      </c>
      <c r="E73" s="19">
        <v>1</v>
      </c>
      <c r="F73" s="18">
        <f t="shared" si="2"/>
        <v>95</v>
      </c>
      <c r="G73" s="50"/>
    </row>
    <row r="74" spans="1:7" ht="15" customHeight="1" thickBot="1">
      <c r="A74" s="119"/>
      <c r="B74" s="108"/>
      <c r="C74" s="51" t="s">
        <v>64</v>
      </c>
      <c r="D74" s="22">
        <v>95</v>
      </c>
      <c r="E74" s="23">
        <v>1</v>
      </c>
      <c r="F74" s="22">
        <f t="shared" si="2"/>
        <v>95</v>
      </c>
      <c r="G74" s="40">
        <f>SUM(F65:F74)</f>
        <v>1045</v>
      </c>
    </row>
    <row r="75" spans="1:7" s="3" customFormat="1" ht="15" customHeight="1">
      <c r="A75" s="112">
        <v>11</v>
      </c>
      <c r="B75" s="106">
        <v>7144542691</v>
      </c>
      <c r="C75" s="53" t="s">
        <v>65</v>
      </c>
      <c r="D75" s="25">
        <v>90</v>
      </c>
      <c r="E75" s="38">
        <v>6</v>
      </c>
      <c r="F75" s="25">
        <f t="shared" si="2"/>
        <v>540</v>
      </c>
      <c r="G75" s="27"/>
    </row>
    <row r="76" spans="1:7" ht="15" customHeight="1">
      <c r="A76" s="114"/>
      <c r="B76" s="107"/>
      <c r="C76" s="54" t="s">
        <v>66</v>
      </c>
      <c r="D76" s="18">
        <v>45</v>
      </c>
      <c r="E76" s="19">
        <v>3</v>
      </c>
      <c r="F76" s="18">
        <f t="shared" si="2"/>
        <v>135</v>
      </c>
      <c r="G76" s="50"/>
    </row>
    <row r="77" spans="1:7" ht="27" customHeight="1">
      <c r="A77" s="114"/>
      <c r="B77" s="107"/>
      <c r="C77" s="54" t="s">
        <v>67</v>
      </c>
      <c r="D77" s="18">
        <v>260</v>
      </c>
      <c r="E77" s="19">
        <v>3</v>
      </c>
      <c r="F77" s="18">
        <f t="shared" si="2"/>
        <v>780</v>
      </c>
      <c r="G77" s="50"/>
    </row>
    <row r="78" spans="1:7" ht="15.75">
      <c r="A78" s="114"/>
      <c r="B78" s="107"/>
      <c r="C78" s="54" t="s">
        <v>68</v>
      </c>
      <c r="D78" s="18">
        <v>160</v>
      </c>
      <c r="E78" s="19">
        <v>3</v>
      </c>
      <c r="F78" s="18">
        <f t="shared" si="2"/>
        <v>480</v>
      </c>
      <c r="G78" s="50"/>
    </row>
    <row r="79" spans="1:7" ht="15.75">
      <c r="A79" s="114"/>
      <c r="B79" s="107"/>
      <c r="C79" s="54" t="s">
        <v>69</v>
      </c>
      <c r="D79" s="18">
        <v>200</v>
      </c>
      <c r="E79" s="19">
        <v>6</v>
      </c>
      <c r="F79" s="18">
        <f t="shared" si="2"/>
        <v>1200</v>
      </c>
      <c r="G79" s="50"/>
    </row>
    <row r="80" spans="1:7" ht="45" customHeight="1">
      <c r="A80" s="114"/>
      <c r="B80" s="107"/>
      <c r="C80" s="54" t="s">
        <v>70</v>
      </c>
      <c r="D80" s="18">
        <v>370</v>
      </c>
      <c r="E80" s="19">
        <v>6</v>
      </c>
      <c r="F80" s="18">
        <f t="shared" si="2"/>
        <v>2220</v>
      </c>
      <c r="G80" s="50"/>
    </row>
    <row r="81" spans="1:7" ht="48.75" customHeight="1">
      <c r="A81" s="114"/>
      <c r="B81" s="107"/>
      <c r="C81" s="54" t="s">
        <v>111</v>
      </c>
      <c r="D81" s="18">
        <v>170</v>
      </c>
      <c r="E81" s="19">
        <v>6</v>
      </c>
      <c r="F81" s="18">
        <f t="shared" si="2"/>
        <v>1020</v>
      </c>
      <c r="G81" s="50"/>
    </row>
    <row r="82" spans="1:7" ht="31.5" customHeight="1">
      <c r="A82" s="114"/>
      <c r="B82" s="107"/>
      <c r="C82" s="54" t="s">
        <v>71</v>
      </c>
      <c r="D82" s="18">
        <v>150</v>
      </c>
      <c r="E82" s="19">
        <v>3</v>
      </c>
      <c r="F82" s="18">
        <f t="shared" si="2"/>
        <v>450</v>
      </c>
      <c r="G82" s="50"/>
    </row>
    <row r="83" spans="1:7" ht="15.75">
      <c r="A83" s="114"/>
      <c r="B83" s="107"/>
      <c r="C83" s="54" t="s">
        <v>72</v>
      </c>
      <c r="D83" s="18">
        <v>200</v>
      </c>
      <c r="E83" s="19">
        <v>6</v>
      </c>
      <c r="F83" s="18">
        <f t="shared" si="2"/>
        <v>1200</v>
      </c>
      <c r="G83" s="50"/>
    </row>
    <row r="84" spans="1:7" s="3" customFormat="1" ht="15" customHeight="1">
      <c r="A84" s="114"/>
      <c r="B84" s="107"/>
      <c r="C84" s="54" t="s">
        <v>73</v>
      </c>
      <c r="D84" s="18">
        <v>280</v>
      </c>
      <c r="E84" s="19">
        <v>6</v>
      </c>
      <c r="F84" s="18">
        <f t="shared" si="2"/>
        <v>1680</v>
      </c>
      <c r="G84" s="50"/>
    </row>
    <row r="85" spans="1:7" ht="25.5">
      <c r="A85" s="114"/>
      <c r="B85" s="107"/>
      <c r="C85" s="54" t="s">
        <v>74</v>
      </c>
      <c r="D85" s="18">
        <v>200</v>
      </c>
      <c r="E85" s="19">
        <v>6</v>
      </c>
      <c r="F85" s="18">
        <f t="shared" si="2"/>
        <v>1200</v>
      </c>
      <c r="G85" s="50"/>
    </row>
    <row r="86" spans="1:7" ht="30" customHeight="1">
      <c r="A86" s="114"/>
      <c r="B86" s="107"/>
      <c r="C86" s="54" t="s">
        <v>75</v>
      </c>
      <c r="D86" s="18">
        <v>240</v>
      </c>
      <c r="E86" s="19">
        <v>3</v>
      </c>
      <c r="F86" s="18">
        <f t="shared" si="2"/>
        <v>720</v>
      </c>
      <c r="G86" s="50"/>
    </row>
    <row r="87" spans="1:7" ht="15" customHeight="1">
      <c r="A87" s="114"/>
      <c r="B87" s="107"/>
      <c r="C87" s="54" t="s">
        <v>76</v>
      </c>
      <c r="D87" s="18">
        <v>18</v>
      </c>
      <c r="E87" s="19">
        <v>10</v>
      </c>
      <c r="F87" s="18">
        <f t="shared" si="2"/>
        <v>180</v>
      </c>
      <c r="G87" s="50"/>
    </row>
    <row r="88" spans="1:7" ht="15" customHeight="1">
      <c r="A88" s="114"/>
      <c r="B88" s="107"/>
      <c r="C88" s="54" t="s">
        <v>77</v>
      </c>
      <c r="D88" s="18">
        <v>19</v>
      </c>
      <c r="E88" s="19">
        <v>10</v>
      </c>
      <c r="F88" s="18">
        <f t="shared" si="2"/>
        <v>190</v>
      </c>
      <c r="G88" s="50"/>
    </row>
    <row r="89" spans="1:7" ht="30.75" customHeight="1">
      <c r="A89" s="114"/>
      <c r="B89" s="107"/>
      <c r="C89" s="11" t="s">
        <v>78</v>
      </c>
      <c r="D89" s="18">
        <v>360</v>
      </c>
      <c r="E89" s="19">
        <v>2</v>
      </c>
      <c r="F89" s="18">
        <f t="shared" si="2"/>
        <v>720</v>
      </c>
      <c r="G89" s="50"/>
    </row>
    <row r="90" spans="1:7" ht="15.75" customHeight="1">
      <c r="A90" s="114"/>
      <c r="B90" s="107"/>
      <c r="C90" s="54" t="s">
        <v>79</v>
      </c>
      <c r="D90" s="18">
        <v>150</v>
      </c>
      <c r="E90" s="19">
        <v>2</v>
      </c>
      <c r="F90" s="18">
        <f>E90*D90</f>
        <v>300</v>
      </c>
      <c r="G90" s="50"/>
    </row>
    <row r="91" spans="1:7" ht="33" customHeight="1">
      <c r="A91" s="114"/>
      <c r="B91" s="107"/>
      <c r="C91" s="54" t="s">
        <v>109</v>
      </c>
      <c r="D91" s="18">
        <v>600</v>
      </c>
      <c r="E91" s="19">
        <v>3</v>
      </c>
      <c r="F91" s="18">
        <f t="shared" si="2"/>
        <v>1800</v>
      </c>
      <c r="G91" s="50"/>
    </row>
    <row r="92" spans="1:7" ht="15.75">
      <c r="A92" s="114"/>
      <c r="B92" s="107"/>
      <c r="C92" s="54" t="s">
        <v>110</v>
      </c>
      <c r="D92" s="18">
        <v>220</v>
      </c>
      <c r="E92" s="19">
        <v>3</v>
      </c>
      <c r="F92" s="18">
        <f t="shared" si="2"/>
        <v>660</v>
      </c>
      <c r="G92" s="50"/>
    </row>
    <row r="93" spans="1:7" s="3" customFormat="1" ht="42" customHeight="1" thickBot="1">
      <c r="A93" s="113"/>
      <c r="B93" s="108"/>
      <c r="C93" s="55" t="s">
        <v>80</v>
      </c>
      <c r="D93" s="55">
        <v>750</v>
      </c>
      <c r="E93" s="55">
        <v>1</v>
      </c>
      <c r="F93" s="22">
        <f t="shared" si="2"/>
        <v>750</v>
      </c>
      <c r="G93" s="40">
        <f>SUM(F75:F93)</f>
        <v>16225</v>
      </c>
    </row>
    <row r="94" spans="1:7" s="3" customFormat="1" ht="42" customHeight="1" thickBot="1">
      <c r="A94" s="64">
        <v>12</v>
      </c>
      <c r="B94" s="65" t="s">
        <v>133</v>
      </c>
      <c r="C94" s="56" t="s">
        <v>81</v>
      </c>
      <c r="D94" s="57">
        <v>105</v>
      </c>
      <c r="E94" s="66">
        <v>24</v>
      </c>
      <c r="F94" s="57">
        <f>E94*D94</f>
        <v>2520</v>
      </c>
      <c r="G94" s="69">
        <v>2520</v>
      </c>
    </row>
    <row r="95" spans="1:7" s="3" customFormat="1" ht="42" customHeight="1" thickBot="1">
      <c r="A95" s="64">
        <v>13</v>
      </c>
      <c r="B95" s="65" t="s">
        <v>134</v>
      </c>
      <c r="C95" s="56" t="s">
        <v>112</v>
      </c>
      <c r="D95" s="57">
        <v>39</v>
      </c>
      <c r="E95" s="66">
        <v>120</v>
      </c>
      <c r="F95" s="57">
        <f aca="true" t="shared" si="3" ref="F95:F101">D95*E95</f>
        <v>4680</v>
      </c>
      <c r="G95" s="69">
        <f aca="true" t="shared" si="4" ref="G95:G102">F95</f>
        <v>4680</v>
      </c>
    </row>
    <row r="96" spans="1:46" s="62" customFormat="1" ht="30" thickBot="1">
      <c r="A96" s="64">
        <v>14</v>
      </c>
      <c r="B96" s="65" t="s">
        <v>135</v>
      </c>
      <c r="C96" s="88" t="s">
        <v>118</v>
      </c>
      <c r="D96" s="57">
        <v>37</v>
      </c>
      <c r="E96" s="66">
        <v>96</v>
      </c>
      <c r="F96" s="57">
        <f t="shared" si="3"/>
        <v>3552</v>
      </c>
      <c r="G96" s="69">
        <f t="shared" si="4"/>
        <v>3552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s="58" customFormat="1" ht="67.5" customHeight="1" thickBot="1">
      <c r="A97" s="64">
        <v>15</v>
      </c>
      <c r="B97" s="65" t="s">
        <v>136</v>
      </c>
      <c r="C97" s="68" t="s">
        <v>113</v>
      </c>
      <c r="D97" s="57">
        <v>61</v>
      </c>
      <c r="E97" s="66">
        <v>96</v>
      </c>
      <c r="F97" s="57">
        <f t="shared" si="3"/>
        <v>5856</v>
      </c>
      <c r="G97" s="69">
        <f t="shared" si="4"/>
        <v>5856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7" s="58" customFormat="1" ht="51.75" customHeight="1" thickBot="1">
      <c r="A98" s="64">
        <v>16</v>
      </c>
      <c r="B98" s="65" t="s">
        <v>137</v>
      </c>
      <c r="C98" s="68" t="s">
        <v>114</v>
      </c>
      <c r="D98" s="57">
        <v>20</v>
      </c>
      <c r="E98" s="66">
        <v>96</v>
      </c>
      <c r="F98" s="57">
        <f t="shared" si="3"/>
        <v>1920</v>
      </c>
      <c r="G98" s="69">
        <f t="shared" si="4"/>
        <v>1920</v>
      </c>
    </row>
    <row r="99" spans="1:7" s="58" customFormat="1" ht="54.75" customHeight="1" thickBot="1">
      <c r="A99" s="64">
        <v>17</v>
      </c>
      <c r="B99" s="65" t="s">
        <v>138</v>
      </c>
      <c r="C99" s="68" t="s">
        <v>115</v>
      </c>
      <c r="D99" s="57">
        <v>20</v>
      </c>
      <c r="E99" s="66">
        <v>96</v>
      </c>
      <c r="F99" s="57">
        <f t="shared" si="3"/>
        <v>1920</v>
      </c>
      <c r="G99" s="69">
        <f t="shared" si="4"/>
        <v>1920</v>
      </c>
    </row>
    <row r="100" spans="1:7" s="58" customFormat="1" ht="62.25" customHeight="1" thickBot="1">
      <c r="A100" s="64">
        <v>18</v>
      </c>
      <c r="B100" s="65" t="s">
        <v>139</v>
      </c>
      <c r="C100" s="56" t="s">
        <v>116</v>
      </c>
      <c r="D100" s="57">
        <v>39</v>
      </c>
      <c r="E100" s="66">
        <v>96</v>
      </c>
      <c r="F100" s="57">
        <f t="shared" si="3"/>
        <v>3744</v>
      </c>
      <c r="G100" s="69">
        <f t="shared" si="4"/>
        <v>3744</v>
      </c>
    </row>
    <row r="101" spans="1:7" s="58" customFormat="1" ht="48.75" customHeight="1" thickBot="1">
      <c r="A101" s="64">
        <v>19</v>
      </c>
      <c r="B101" s="65" t="s">
        <v>140</v>
      </c>
      <c r="C101" s="67" t="s">
        <v>117</v>
      </c>
      <c r="D101" s="57">
        <v>17</v>
      </c>
      <c r="E101" s="66">
        <v>120</v>
      </c>
      <c r="F101" s="57">
        <f t="shared" si="3"/>
        <v>2040</v>
      </c>
      <c r="G101" s="69">
        <f t="shared" si="4"/>
        <v>2040</v>
      </c>
    </row>
    <row r="102" spans="1:7" s="58" customFormat="1" ht="41.25" customHeight="1" thickBot="1">
      <c r="A102" s="52">
        <v>20</v>
      </c>
      <c r="B102" s="89" t="s">
        <v>141</v>
      </c>
      <c r="C102" s="78" t="s">
        <v>82</v>
      </c>
      <c r="D102" s="4">
        <v>7</v>
      </c>
      <c r="E102" s="75">
        <v>150</v>
      </c>
      <c r="F102" s="4">
        <f>E102*D102</f>
        <v>1050</v>
      </c>
      <c r="G102" s="76">
        <f t="shared" si="4"/>
        <v>1050</v>
      </c>
    </row>
    <row r="103" spans="1:7" ht="15.75" customHeight="1">
      <c r="A103" s="100">
        <v>21</v>
      </c>
      <c r="B103" s="103">
        <v>7144601741</v>
      </c>
      <c r="C103" s="70" t="s">
        <v>83</v>
      </c>
      <c r="D103" s="71">
        <v>40</v>
      </c>
      <c r="E103" s="72">
        <v>400</v>
      </c>
      <c r="F103" s="71">
        <f>E103*D103</f>
        <v>16000</v>
      </c>
      <c r="G103" s="83"/>
    </row>
    <row r="104" spans="1:7" ht="57">
      <c r="A104" s="101"/>
      <c r="B104" s="103"/>
      <c r="C104" s="2" t="s">
        <v>84</v>
      </c>
      <c r="D104" s="1"/>
      <c r="E104" s="17"/>
      <c r="F104" s="17"/>
      <c r="G104" s="86"/>
    </row>
    <row r="105" spans="1:7" ht="43.5" thickBot="1">
      <c r="A105" s="102"/>
      <c r="B105" s="103"/>
      <c r="C105" s="73" t="s">
        <v>85</v>
      </c>
      <c r="D105" s="74"/>
      <c r="E105" s="74"/>
      <c r="F105" s="74"/>
      <c r="G105" s="77">
        <f>F103</f>
        <v>16000</v>
      </c>
    </row>
    <row r="106" spans="1:7" ht="42" customHeight="1" thickBot="1">
      <c r="A106" s="14">
        <v>22</v>
      </c>
      <c r="B106" s="121" t="s">
        <v>124</v>
      </c>
      <c r="C106" s="15" t="s">
        <v>86</v>
      </c>
      <c r="D106" s="12">
        <v>16</v>
      </c>
      <c r="E106" s="16">
        <v>300</v>
      </c>
      <c r="F106" s="12">
        <f>D106*E106</f>
        <v>4800</v>
      </c>
      <c r="G106" s="13">
        <f>F106</f>
        <v>4800</v>
      </c>
    </row>
    <row r="107" spans="1:7" ht="57.75" thickBot="1">
      <c r="A107" s="6">
        <v>23</v>
      </c>
      <c r="B107" s="121" t="s">
        <v>123</v>
      </c>
      <c r="C107" s="7" t="s">
        <v>87</v>
      </c>
      <c r="D107" s="8">
        <v>11</v>
      </c>
      <c r="E107" s="9">
        <v>200</v>
      </c>
      <c r="F107" s="8">
        <f>D107*E107</f>
        <v>2200</v>
      </c>
      <c r="G107" s="10">
        <f>F107</f>
        <v>2200</v>
      </c>
    </row>
    <row r="108" spans="1:7" ht="43.5" thickBot="1">
      <c r="A108" s="6">
        <v>24</v>
      </c>
      <c r="B108" s="122" t="s">
        <v>122</v>
      </c>
      <c r="C108" s="7" t="s">
        <v>88</v>
      </c>
      <c r="D108" s="79">
        <v>40</v>
      </c>
      <c r="E108" s="80">
        <v>200</v>
      </c>
      <c r="F108" s="8">
        <f>D108*E108</f>
        <v>8000</v>
      </c>
      <c r="G108" s="81">
        <f>F108</f>
        <v>8000</v>
      </c>
    </row>
    <row r="109" spans="1:7" ht="43.5" thickBot="1">
      <c r="A109" s="6">
        <v>25</v>
      </c>
      <c r="B109" s="122" t="s">
        <v>121</v>
      </c>
      <c r="C109" s="7" t="s">
        <v>89</v>
      </c>
      <c r="D109" s="8">
        <v>33</v>
      </c>
      <c r="E109" s="9">
        <v>400</v>
      </c>
      <c r="F109" s="8">
        <f>D109*E109</f>
        <v>13200</v>
      </c>
      <c r="G109" s="10">
        <f>F109</f>
        <v>13200</v>
      </c>
    </row>
    <row r="110" spans="1:7" s="5" customFormat="1" ht="28.5">
      <c r="A110" s="93">
        <v>26</v>
      </c>
      <c r="B110" s="110" t="s">
        <v>120</v>
      </c>
      <c r="C110" s="82" t="s">
        <v>90</v>
      </c>
      <c r="D110" s="71">
        <v>23</v>
      </c>
      <c r="E110" s="72">
        <v>400</v>
      </c>
      <c r="F110" s="71">
        <f>D110*E110</f>
        <v>9200</v>
      </c>
      <c r="G110" s="83"/>
    </row>
    <row r="111" spans="1:7" s="5" customFormat="1" ht="54" customHeight="1">
      <c r="A111" s="94"/>
      <c r="B111" s="110"/>
      <c r="C111" s="2" t="s">
        <v>91</v>
      </c>
      <c r="D111" s="96"/>
      <c r="E111" s="98"/>
      <c r="F111" s="96"/>
      <c r="G111" s="104">
        <f>F110</f>
        <v>9200</v>
      </c>
    </row>
    <row r="112" spans="1:7" s="5" customFormat="1" ht="43.5" thickBot="1">
      <c r="A112" s="95"/>
      <c r="B112" s="111"/>
      <c r="C112" s="73" t="s">
        <v>92</v>
      </c>
      <c r="D112" s="97"/>
      <c r="E112" s="99"/>
      <c r="F112" s="97"/>
      <c r="G112" s="105"/>
    </row>
    <row r="113" spans="1:7" ht="15.75">
      <c r="A113" s="90" t="s">
        <v>93</v>
      </c>
      <c r="B113" s="91"/>
      <c r="C113" s="91"/>
      <c r="D113" s="91"/>
      <c r="E113" s="91"/>
      <c r="F113" s="92"/>
      <c r="G113" s="87">
        <f>SUM(G3:G112)</f>
        <v>164021</v>
      </c>
    </row>
  </sheetData>
  <sheetProtection/>
  <mergeCells count="31">
    <mergeCell ref="A65:A74"/>
    <mergeCell ref="A75:A93"/>
    <mergeCell ref="A9:A23"/>
    <mergeCell ref="A24:A25"/>
    <mergeCell ref="B39:B40"/>
    <mergeCell ref="B41:B46"/>
    <mergeCell ref="B47:B52"/>
    <mergeCell ref="B53:B64"/>
    <mergeCell ref="B65:B74"/>
    <mergeCell ref="A3:A4"/>
    <mergeCell ref="A5:A8"/>
    <mergeCell ref="A41:A46"/>
    <mergeCell ref="A53:A64"/>
    <mergeCell ref="A26:A38"/>
    <mergeCell ref="A39:A40"/>
    <mergeCell ref="A47:A52"/>
    <mergeCell ref="G111:G112"/>
    <mergeCell ref="B75:B93"/>
    <mergeCell ref="B3:B4"/>
    <mergeCell ref="B5:B8"/>
    <mergeCell ref="B9:B23"/>
    <mergeCell ref="B24:B25"/>
    <mergeCell ref="B26:B38"/>
    <mergeCell ref="B110:B112"/>
    <mergeCell ref="A113:F113"/>
    <mergeCell ref="A110:A112"/>
    <mergeCell ref="D111:D112"/>
    <mergeCell ref="E111:E112"/>
    <mergeCell ref="F111:F112"/>
    <mergeCell ref="A103:A105"/>
    <mergeCell ref="B103:B105"/>
  </mergeCells>
  <printOptions/>
  <pageMargins left="0.31" right="0.27" top="0.46" bottom="0.38" header="0.21" footer="0.21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1" sqref="A1:IV16"/>
    </sheetView>
  </sheetViews>
  <sheetFormatPr defaultColWidth="9.140625" defaultRowHeight="12.75"/>
  <cols>
    <col min="3" max="3" width="50.140625" style="0" customWidth="1"/>
    <col min="5" max="5" width="14.421875" style="0" customWidth="1"/>
    <col min="6" max="6" width="15.140625" style="0" customWidth="1"/>
    <col min="7" max="7" width="24.28125" style="0" customWidth="1"/>
  </cols>
  <sheetData>
    <row r="1" ht="243" customHeight="1">
      <c r="C1" s="20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giuseppe.salamone</dc:creator>
  <cp:keywords/>
  <dc:description/>
  <cp:lastModifiedBy>rosaliavaleria.micel</cp:lastModifiedBy>
  <cp:lastPrinted>2017-07-13T11:27:33Z</cp:lastPrinted>
  <dcterms:created xsi:type="dcterms:W3CDTF">2017-05-03T07:55:07Z</dcterms:created>
  <dcterms:modified xsi:type="dcterms:W3CDTF">2017-07-14T09:15:02Z</dcterms:modified>
  <cp:category/>
  <cp:version/>
  <cp:contentType/>
  <cp:contentStatus/>
</cp:coreProperties>
</file>